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32767" refMode="A1" iterate="tru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<sst xmlns="http://schemas.openxmlformats.org/spreadsheetml/2006/main" count="11" uniqueCount="11">
  <si>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X</t>
  </si>
  <si>
    <t xml:space="preserve">Y</t>
  </si>
  <si>
    <t xml:space="preserve">ti</t>
  </si>
  <si>
    <t xml:space="preserve">si</t>
  </si>
  <si>
    <t xml:space="preserve">Y_hat (serie chrono)</t>
  </si>
  <si>
    <t xml:space="preserve">X_bar (moyenne)</t>
  </si>
  <si>
    <t xml:space="preserve">Y_bar (moyenne)</t>
  </si>
  <si>
    <t xml:space="preserve">Var X</t>
  </si>
  <si>
    <t xml:space="preserve">Cov X,Y</t>
  </si>
  <si>
    <t xml:space="preserve">a_tilde</t>
  </si>
  <si>
    <t xml:space="preserve">b_tilde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</si>
</sst>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6FF"/>
        <bgColor rgb="FFCCFF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6E6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Feuille1!$B$1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/>
              <a:lstStyle/>
              <a:p>
                <a:pPr>
                  <a:defRPr b="0" lang="fr-F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Feuille1!$A$2:$A$25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Feuille1!$B$2:$B$25</c:f>
              <c:numCache>
                <c:formatCode>General</c:formatCode>
                <c:ptCount val="24"/>
                <c:pt idx="0">
                  <c:v>1230</c:v>
                </c:pt>
                <c:pt idx="1">
                  <c:v>1280</c:v>
                </c:pt>
                <c:pt idx="2">
                  <c:v>1400</c:v>
                </c:pt>
                <c:pt idx="3">
                  <c:v>1600</c:v>
                </c:pt>
                <c:pt idx="4">
                  <c:v>1450</c:v>
                </c:pt>
                <c:pt idx="5">
                  <c:v>1390</c:v>
                </c:pt>
                <c:pt idx="6">
                  <c:v>1280</c:v>
                </c:pt>
                <c:pt idx="7">
                  <c:v>930</c:v>
                </c:pt>
                <c:pt idx="8">
                  <c:v>1080</c:v>
                </c:pt>
                <c:pt idx="9">
                  <c:v>1400</c:v>
                </c:pt>
                <c:pt idx="10">
                  <c:v>1500</c:v>
                </c:pt>
                <c:pt idx="11">
                  <c:v>1550</c:v>
                </c:pt>
                <c:pt idx="12">
                  <c:v>1590</c:v>
                </c:pt>
                <c:pt idx="13">
                  <c:v>1640</c:v>
                </c:pt>
                <c:pt idx="14">
                  <c:v>1800</c:v>
                </c:pt>
                <c:pt idx="15">
                  <c:v>1990</c:v>
                </c:pt>
                <c:pt idx="16">
                  <c:v>1870</c:v>
                </c:pt>
                <c:pt idx="17">
                  <c:v>1910</c:v>
                </c:pt>
                <c:pt idx="18">
                  <c:v>1670</c:v>
                </c:pt>
                <c:pt idx="19">
                  <c:v>1260</c:v>
                </c:pt>
                <c:pt idx="20">
                  <c:v>1430</c:v>
                </c:pt>
                <c:pt idx="21">
                  <c:v>1780</c:v>
                </c:pt>
                <c:pt idx="22">
                  <c:v>1750</c:v>
                </c:pt>
                <c:pt idx="23">
                  <c:v>1670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Feuille1!$C$1</c:f>
              <c:strCache>
                <c:ptCount val="1"/>
                <c:pt idx="0">
                  <c:v>ti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/>
              <a:lstStyle/>
              <a:p>
                <a:pPr>
                  <a:defRPr b="0" lang="fr-F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Feuille1!$A$2:$A$25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Feuille1!$C$2:$C$25</c:f>
              <c:numCache>
                <c:formatCode>General</c:formatCode>
                <c:ptCount val="24"/>
                <c:pt idx="0">
                  <c:v>1272.1</c:v>
                </c:pt>
                <c:pt idx="1">
                  <c:v>1293.54782608696</c:v>
                </c:pt>
                <c:pt idx="2">
                  <c:v>1314.99565217391</c:v>
                </c:pt>
                <c:pt idx="3">
                  <c:v>1336.44347826087</c:v>
                </c:pt>
                <c:pt idx="4">
                  <c:v>1357.89130434783</c:v>
                </c:pt>
                <c:pt idx="5">
                  <c:v>1379.33913043478</c:v>
                </c:pt>
                <c:pt idx="6">
                  <c:v>1400.78695652174</c:v>
                </c:pt>
                <c:pt idx="7">
                  <c:v>1422.2347826087</c:v>
                </c:pt>
                <c:pt idx="8">
                  <c:v>1443.68260869565</c:v>
                </c:pt>
                <c:pt idx="9">
                  <c:v>1465.13043478261</c:v>
                </c:pt>
                <c:pt idx="10">
                  <c:v>1486.57826086957</c:v>
                </c:pt>
                <c:pt idx="11">
                  <c:v>1508.02608695652</c:v>
                </c:pt>
                <c:pt idx="12">
                  <c:v>1529.47391304348</c:v>
                </c:pt>
                <c:pt idx="13">
                  <c:v>1550.92173913044</c:v>
                </c:pt>
                <c:pt idx="14">
                  <c:v>1572.36956521739</c:v>
                </c:pt>
                <c:pt idx="15">
                  <c:v>1593.81739130435</c:v>
                </c:pt>
                <c:pt idx="16">
                  <c:v>1615.2652173913</c:v>
                </c:pt>
                <c:pt idx="17">
                  <c:v>1636.71304347826</c:v>
                </c:pt>
                <c:pt idx="18">
                  <c:v>1658.16086956522</c:v>
                </c:pt>
                <c:pt idx="19">
                  <c:v>1679.60869565217</c:v>
                </c:pt>
                <c:pt idx="20">
                  <c:v>1701.05652173913</c:v>
                </c:pt>
                <c:pt idx="21">
                  <c:v>1722.50434782609</c:v>
                </c:pt>
                <c:pt idx="22">
                  <c:v>1743.95217391304</c:v>
                </c:pt>
                <c:pt idx="23">
                  <c:v>1765.4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Feuille1!$E$1</c:f>
              <c:strCache>
                <c:ptCount val="1"/>
                <c:pt idx="0">
                  <c:v>Y_hat (serie chrono)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579d1c"/>
              </a:solidFill>
            </c:spPr>
          </c:marker>
          <c:dLbls>
            <c:txPr>
              <a:bodyPr/>
              <a:lstStyle/>
              <a:p>
                <a:pPr>
                  <a:defRPr b="0" lang="fr-F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Feuille1!$A$2:$A$25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Feuille1!$E$2:$E$25</c:f>
              <c:numCache>
                <c:formatCode>General</c:formatCode>
                <c:ptCount val="24"/>
                <c:pt idx="0">
                  <c:v>1281.31304347826</c:v>
                </c:pt>
                <c:pt idx="1">
                  <c:v>1331.31304347826</c:v>
                </c:pt>
                <c:pt idx="2">
                  <c:v>1471.31304347826</c:v>
                </c:pt>
                <c:pt idx="3">
                  <c:v>1666.31304347826</c:v>
                </c:pt>
                <c:pt idx="4">
                  <c:v>1531.31304347826</c:v>
                </c:pt>
                <c:pt idx="5">
                  <c:v>1521.31304347826</c:v>
                </c:pt>
                <c:pt idx="6">
                  <c:v>1346.31304347826</c:v>
                </c:pt>
                <c:pt idx="7">
                  <c:v>966.313043478261</c:v>
                </c:pt>
                <c:pt idx="8">
                  <c:v>1126.31304347826</c:v>
                </c:pt>
                <c:pt idx="9">
                  <c:v>1461.31304347826</c:v>
                </c:pt>
                <c:pt idx="10">
                  <c:v>1496.31304347826</c:v>
                </c:pt>
                <c:pt idx="11">
                  <c:v>1481.31304347826</c:v>
                </c:pt>
                <c:pt idx="12">
                  <c:v>1538.68695652174</c:v>
                </c:pt>
                <c:pt idx="13">
                  <c:v>1588.68695652174</c:v>
                </c:pt>
                <c:pt idx="14">
                  <c:v>1728.68695652174</c:v>
                </c:pt>
                <c:pt idx="15">
                  <c:v>1923.68695652174</c:v>
                </c:pt>
                <c:pt idx="16">
                  <c:v>1788.68695652174</c:v>
                </c:pt>
                <c:pt idx="17">
                  <c:v>1778.68695652174</c:v>
                </c:pt>
                <c:pt idx="18">
                  <c:v>1603.68695652174</c:v>
                </c:pt>
                <c:pt idx="19">
                  <c:v>1223.68695652174</c:v>
                </c:pt>
                <c:pt idx="20">
                  <c:v>1383.68695652174</c:v>
                </c:pt>
                <c:pt idx="21">
                  <c:v>1718.68695652174</c:v>
                </c:pt>
                <c:pt idx="22">
                  <c:v>1753.68695652174</c:v>
                </c:pt>
                <c:pt idx="23">
                  <c:v>1738.68695652174</c:v>
                </c:pt>
              </c:numCache>
            </c:numRef>
          </c:yVal>
          <c:smooth val="0"/>
        </c:ser>
        <c:axId val="33186502"/>
        <c:axId val="28489613"/>
      </c:scatterChart>
      <c:valAx>
        <c:axId val="331865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fr-FR" sz="1000" spc="-1" strike="noStrike">
                <a:latin typeface="Arial"/>
              </a:defRPr>
            </a:pPr>
          </a:p>
        </c:txPr>
        <c:crossAx val="28489613"/>
        <c:crosses val="autoZero"/>
        <c:crossBetween val="midCat"/>
      </c:valAx>
      <c:valAx>
        <c:axId val="2848961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fr-FR" sz="1000" spc="-1" strike="noStrike">
                <a:latin typeface="Arial"/>
              </a:defRPr>
            </a:pPr>
          </a:p>
        </c:txPr>
        <c:crossAx val="3318650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lang="fr-FR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Feuille1!$B$1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/>
              <a:lstStyle/>
              <a:p>
                <a:pPr>
                  <a:defRPr b="0" lang="fr-F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Feuille1!$A$2:$A$61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Feuille1!$B$2:$B$61</c:f>
              <c:numCache>
                <c:formatCode>General</c:formatCode>
                <c:ptCount val="60"/>
                <c:pt idx="0">
                  <c:v>1230</c:v>
                </c:pt>
                <c:pt idx="1">
                  <c:v>1280</c:v>
                </c:pt>
                <c:pt idx="2">
                  <c:v>1400</c:v>
                </c:pt>
                <c:pt idx="3">
                  <c:v>1600</c:v>
                </c:pt>
                <c:pt idx="4">
                  <c:v>1450</c:v>
                </c:pt>
                <c:pt idx="5">
                  <c:v>1390</c:v>
                </c:pt>
                <c:pt idx="6">
                  <c:v>1280</c:v>
                </c:pt>
                <c:pt idx="7">
                  <c:v>930</c:v>
                </c:pt>
                <c:pt idx="8">
                  <c:v>1080</c:v>
                </c:pt>
                <c:pt idx="9">
                  <c:v>1400</c:v>
                </c:pt>
                <c:pt idx="10">
                  <c:v>1500</c:v>
                </c:pt>
                <c:pt idx="11">
                  <c:v>1550</c:v>
                </c:pt>
                <c:pt idx="12">
                  <c:v>1590</c:v>
                </c:pt>
                <c:pt idx="13">
                  <c:v>1640</c:v>
                </c:pt>
                <c:pt idx="14">
                  <c:v>1800</c:v>
                </c:pt>
                <c:pt idx="15">
                  <c:v>1990</c:v>
                </c:pt>
                <c:pt idx="16">
                  <c:v>1870</c:v>
                </c:pt>
                <c:pt idx="17">
                  <c:v>1910</c:v>
                </c:pt>
                <c:pt idx="18">
                  <c:v>1670</c:v>
                </c:pt>
                <c:pt idx="19">
                  <c:v>1260</c:v>
                </c:pt>
                <c:pt idx="20">
                  <c:v>1430</c:v>
                </c:pt>
                <c:pt idx="21">
                  <c:v>1780</c:v>
                </c:pt>
                <c:pt idx="22">
                  <c:v>1750</c:v>
                </c:pt>
                <c:pt idx="23">
                  <c:v>1670</c:v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</c:numCache>
            </c:numRef>
          </c:yVal>
          <c:smooth val="0"/>
        </c:ser>
        <c:ser>
          <c:idx val="1"/>
          <c:order val="1"/>
          <c:tx>
            <c:strRef>
              <c:f>Feuille1!$C$1</c:f>
              <c:strCache>
                <c:ptCount val="1"/>
                <c:pt idx="0">
                  <c:v>ti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/>
              <a:lstStyle/>
              <a:p>
                <a:pPr>
                  <a:defRPr b="0" lang="fr-F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Feuille1!$A$2:$A$61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Feuille1!$C$2:$C$61</c:f>
              <c:numCache>
                <c:formatCode>General</c:formatCode>
                <c:ptCount val="60"/>
                <c:pt idx="0">
                  <c:v>1272.1</c:v>
                </c:pt>
                <c:pt idx="1">
                  <c:v>1293.54782608696</c:v>
                </c:pt>
                <c:pt idx="2">
                  <c:v>1314.99565217391</c:v>
                </c:pt>
                <c:pt idx="3">
                  <c:v>1336.44347826087</c:v>
                </c:pt>
                <c:pt idx="4">
                  <c:v>1357.89130434783</c:v>
                </c:pt>
                <c:pt idx="5">
                  <c:v>1379.33913043478</c:v>
                </c:pt>
                <c:pt idx="6">
                  <c:v>1400.78695652174</c:v>
                </c:pt>
                <c:pt idx="7">
                  <c:v>1422.2347826087</c:v>
                </c:pt>
                <c:pt idx="8">
                  <c:v>1443.68260869565</c:v>
                </c:pt>
                <c:pt idx="9">
                  <c:v>1465.13043478261</c:v>
                </c:pt>
                <c:pt idx="10">
                  <c:v>1486.57826086957</c:v>
                </c:pt>
                <c:pt idx="11">
                  <c:v>1508.02608695652</c:v>
                </c:pt>
                <c:pt idx="12">
                  <c:v>1529.47391304348</c:v>
                </c:pt>
                <c:pt idx="13">
                  <c:v>1550.92173913044</c:v>
                </c:pt>
                <c:pt idx="14">
                  <c:v>1572.36956521739</c:v>
                </c:pt>
                <c:pt idx="15">
                  <c:v>1593.81739130435</c:v>
                </c:pt>
                <c:pt idx="16">
                  <c:v>1615.2652173913</c:v>
                </c:pt>
                <c:pt idx="17">
                  <c:v>1636.71304347826</c:v>
                </c:pt>
                <c:pt idx="18">
                  <c:v>1658.16086956522</c:v>
                </c:pt>
                <c:pt idx="19">
                  <c:v>1679.60869565217</c:v>
                </c:pt>
                <c:pt idx="20">
                  <c:v>1701.05652173913</c:v>
                </c:pt>
                <c:pt idx="21">
                  <c:v>1722.50434782609</c:v>
                </c:pt>
                <c:pt idx="22">
                  <c:v>1743.95217391304</c:v>
                </c:pt>
                <c:pt idx="23">
                  <c:v>1765.4</c:v>
                </c:pt>
                <c:pt idx="24">
                  <c:v>1786.84782608696</c:v>
                </c:pt>
                <c:pt idx="25">
                  <c:v>1808.29565217391</c:v>
                </c:pt>
                <c:pt idx="26">
                  <c:v>1829.74347826087</c:v>
                </c:pt>
                <c:pt idx="27">
                  <c:v>1851.19130434783</c:v>
                </c:pt>
                <c:pt idx="28">
                  <c:v>1872.63913043478</c:v>
                </c:pt>
                <c:pt idx="29">
                  <c:v>1894.08695652174</c:v>
                </c:pt>
                <c:pt idx="30">
                  <c:v>1915.5347826087</c:v>
                </c:pt>
                <c:pt idx="31">
                  <c:v>1936.98260869565</c:v>
                </c:pt>
                <c:pt idx="32">
                  <c:v>1958.43043478261</c:v>
                </c:pt>
                <c:pt idx="33">
                  <c:v>1979.87826086957</c:v>
                </c:pt>
                <c:pt idx="34">
                  <c:v>2001.32608695652</c:v>
                </c:pt>
                <c:pt idx="35">
                  <c:v>2022.77391304348</c:v>
                </c:pt>
                <c:pt idx="36">
                  <c:v>2044.22173913043</c:v>
                </c:pt>
                <c:pt idx="37">
                  <c:v>2065.66956521739</c:v>
                </c:pt>
                <c:pt idx="38">
                  <c:v>2087.11739130435</c:v>
                </c:pt>
                <c:pt idx="39">
                  <c:v>2108.5652173913</c:v>
                </c:pt>
                <c:pt idx="40">
                  <c:v>2130.01304347826</c:v>
                </c:pt>
                <c:pt idx="41">
                  <c:v>2151.46086956522</c:v>
                </c:pt>
                <c:pt idx="42">
                  <c:v>2172.90869565217</c:v>
                </c:pt>
                <c:pt idx="43">
                  <c:v>2194.35652173913</c:v>
                </c:pt>
                <c:pt idx="44">
                  <c:v>2215.80434782609</c:v>
                </c:pt>
                <c:pt idx="45">
                  <c:v>2237.25217391304</c:v>
                </c:pt>
                <c:pt idx="46">
                  <c:v>2258.7</c:v>
                </c:pt>
                <c:pt idx="47">
                  <c:v>2280.14782608696</c:v>
                </c:pt>
                <c:pt idx="48">
                  <c:v>2301.59565217391</c:v>
                </c:pt>
                <c:pt idx="49">
                  <c:v>2323.04347826087</c:v>
                </c:pt>
                <c:pt idx="50">
                  <c:v>2344.49130434783</c:v>
                </c:pt>
                <c:pt idx="51">
                  <c:v>2365.93913043478</c:v>
                </c:pt>
                <c:pt idx="52">
                  <c:v>2387.38695652174</c:v>
                </c:pt>
                <c:pt idx="53">
                  <c:v>2408.8347826087</c:v>
                </c:pt>
                <c:pt idx="54">
                  <c:v>2430.28260869565</c:v>
                </c:pt>
                <c:pt idx="55">
                  <c:v>2451.73043478261</c:v>
                </c:pt>
                <c:pt idx="56">
                  <c:v>2473.17826086957</c:v>
                </c:pt>
                <c:pt idx="57">
                  <c:v>2494.62608695652</c:v>
                </c:pt>
                <c:pt idx="58">
                  <c:v>2516.07391304348</c:v>
                </c:pt>
                <c:pt idx="59">
                  <c:v>2537.52173913043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Feuille1!$E$1</c:f>
              <c:strCache>
                <c:ptCount val="1"/>
                <c:pt idx="0">
                  <c:v>Y_hat (serie chrono)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579d1c"/>
              </a:solidFill>
            </c:spPr>
          </c:marker>
          <c:dLbls>
            <c:txPr>
              <a:bodyPr/>
              <a:lstStyle/>
              <a:p>
                <a:pPr>
                  <a:defRPr b="0" lang="fr-F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Feuille1!$A$2:$A$61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Feuille1!$E$2:$E$61</c:f>
              <c:numCache>
                <c:formatCode>General</c:formatCode>
                <c:ptCount val="60"/>
                <c:pt idx="0">
                  <c:v>1281.31304347826</c:v>
                </c:pt>
                <c:pt idx="1">
                  <c:v>1331.31304347826</c:v>
                </c:pt>
                <c:pt idx="2">
                  <c:v>1471.31304347826</c:v>
                </c:pt>
                <c:pt idx="3">
                  <c:v>1666.31304347826</c:v>
                </c:pt>
                <c:pt idx="4">
                  <c:v>1531.31304347826</c:v>
                </c:pt>
                <c:pt idx="5">
                  <c:v>1521.31304347826</c:v>
                </c:pt>
                <c:pt idx="6">
                  <c:v>1346.31304347826</c:v>
                </c:pt>
                <c:pt idx="7">
                  <c:v>966.313043478261</c:v>
                </c:pt>
                <c:pt idx="8">
                  <c:v>1126.31304347826</c:v>
                </c:pt>
                <c:pt idx="9">
                  <c:v>1461.31304347826</c:v>
                </c:pt>
                <c:pt idx="10">
                  <c:v>1496.31304347826</c:v>
                </c:pt>
                <c:pt idx="11">
                  <c:v>1481.31304347826</c:v>
                </c:pt>
                <c:pt idx="12">
                  <c:v>1538.68695652174</c:v>
                </c:pt>
                <c:pt idx="13">
                  <c:v>1588.68695652174</c:v>
                </c:pt>
                <c:pt idx="14">
                  <c:v>1728.68695652174</c:v>
                </c:pt>
                <c:pt idx="15">
                  <c:v>1923.68695652174</c:v>
                </c:pt>
                <c:pt idx="16">
                  <c:v>1788.68695652174</c:v>
                </c:pt>
                <c:pt idx="17">
                  <c:v>1778.68695652174</c:v>
                </c:pt>
                <c:pt idx="18">
                  <c:v>1603.68695652174</c:v>
                </c:pt>
                <c:pt idx="19">
                  <c:v>1223.68695652174</c:v>
                </c:pt>
                <c:pt idx="20">
                  <c:v>1383.68695652174</c:v>
                </c:pt>
                <c:pt idx="21">
                  <c:v>1718.68695652174</c:v>
                </c:pt>
                <c:pt idx="22">
                  <c:v>1753.68695652174</c:v>
                </c:pt>
                <c:pt idx="23">
                  <c:v>1738.68695652174</c:v>
                </c:pt>
                <c:pt idx="24">
                  <c:v>1796.06086956522</c:v>
                </c:pt>
                <c:pt idx="25">
                  <c:v>1846.06086956522</c:v>
                </c:pt>
                <c:pt idx="26">
                  <c:v>1986.06086956522</c:v>
                </c:pt>
                <c:pt idx="27">
                  <c:v>2181.06086956522</c:v>
                </c:pt>
                <c:pt idx="28">
                  <c:v>2046.06086956522</c:v>
                </c:pt>
                <c:pt idx="29">
                  <c:v>2036.06086956522</c:v>
                </c:pt>
                <c:pt idx="30">
                  <c:v>1861.06086956522</c:v>
                </c:pt>
                <c:pt idx="31">
                  <c:v>1481.06086956522</c:v>
                </c:pt>
                <c:pt idx="32">
                  <c:v>1641.06086956522</c:v>
                </c:pt>
                <c:pt idx="33">
                  <c:v>1976.06086956522</c:v>
                </c:pt>
                <c:pt idx="34">
                  <c:v>2011.06086956522</c:v>
                </c:pt>
                <c:pt idx="35">
                  <c:v>1996.06086956522</c:v>
                </c:pt>
                <c:pt idx="36">
                  <c:v>2053.4347826087</c:v>
                </c:pt>
                <c:pt idx="37">
                  <c:v>2103.4347826087</c:v>
                </c:pt>
                <c:pt idx="38">
                  <c:v>2243.4347826087</c:v>
                </c:pt>
                <c:pt idx="39">
                  <c:v>2438.4347826087</c:v>
                </c:pt>
                <c:pt idx="40">
                  <c:v>2303.4347826087</c:v>
                </c:pt>
                <c:pt idx="41">
                  <c:v>2293.4347826087</c:v>
                </c:pt>
                <c:pt idx="42">
                  <c:v>2118.4347826087</c:v>
                </c:pt>
                <c:pt idx="43">
                  <c:v>1738.4347826087</c:v>
                </c:pt>
                <c:pt idx="44">
                  <c:v>1898.4347826087</c:v>
                </c:pt>
                <c:pt idx="45">
                  <c:v>2233.4347826087</c:v>
                </c:pt>
                <c:pt idx="46">
                  <c:v>2268.4347826087</c:v>
                </c:pt>
                <c:pt idx="47">
                  <c:v>2253.4347826087</c:v>
                </c:pt>
                <c:pt idx="48">
                  <c:v>2310.80869565217</c:v>
                </c:pt>
                <c:pt idx="49">
                  <c:v>2360.80869565217</c:v>
                </c:pt>
                <c:pt idx="50">
                  <c:v>2500.80869565217</c:v>
                </c:pt>
                <c:pt idx="51">
                  <c:v>2695.80869565217</c:v>
                </c:pt>
                <c:pt idx="52">
                  <c:v>2560.80869565217</c:v>
                </c:pt>
                <c:pt idx="53">
                  <c:v>2550.80869565217</c:v>
                </c:pt>
                <c:pt idx="54">
                  <c:v>2375.80869565217</c:v>
                </c:pt>
                <c:pt idx="55">
                  <c:v>1995.80869565217</c:v>
                </c:pt>
                <c:pt idx="56">
                  <c:v>2155.80869565217</c:v>
                </c:pt>
                <c:pt idx="57">
                  <c:v>2490.80869565217</c:v>
                </c:pt>
                <c:pt idx="58">
                  <c:v>2525.80869565217</c:v>
                </c:pt>
                <c:pt idx="59">
                  <c:v>2510.80869565217</c:v>
                </c:pt>
              </c:numCache>
            </c:numRef>
          </c:yVal>
          <c:smooth val="0"/>
        </c:ser>
        <c:axId val="67819113"/>
        <c:axId val="80111130"/>
      </c:scatterChart>
      <c:valAx>
        <c:axId val="678191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fr-FR" sz="1000" spc="-1" strike="noStrike">
                <a:latin typeface="Arial"/>
              </a:defRPr>
            </a:pPr>
          </a:p>
        </c:txPr>
        <c:crossAx val="80111130"/>
        <c:crosses val="autoZero"/>
        <c:crossBetween val="midCat"/>
      </c:valAx>
      <c:valAx>
        <c:axId val="8011113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lang="fr-FR" sz="1000" spc="-1" strike="noStrike">
                <a:latin typeface="Arial"/>
              </a:defRPr>
            </a:pPr>
          </a:p>
        </c:txPr>
        <c:crossAx val="6781911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lang="fr-FR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474480</xdr:colOff>
      <xdr:row>31</xdr:row>
      <xdr:rowOff>83880</xdr:rowOff>
    </xdr:from>
    <xdr:to>
      <xdr:col>13</xdr:col>
      <xdr:colOff>542520</xdr:colOff>
      <xdr:row>51</xdr:row>
      <xdr:rowOff>69120</xdr:rowOff>
    </xdr:to>
    <xdr:graphicFrame>
      <xdr:nvGraphicFramePr>
        <xdr:cNvPr id="0" name=""/>
        <xdr:cNvGraphicFramePr/>
      </xdr:nvGraphicFramePr>
      <xdr:xfrm>
        <a:off x="5351040" y="5123160"/>
        <a:ext cx="575784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537840</xdr:colOff>
      <xdr:row>8</xdr:row>
      <xdr:rowOff>108360</xdr:rowOff>
    </xdr:from>
    <xdr:to>
      <xdr:col>13</xdr:col>
      <xdr:colOff>432720</xdr:colOff>
      <xdr:row>30</xdr:row>
      <xdr:rowOff>27360</xdr:rowOff>
    </xdr:to>
    <xdr:graphicFrame>
      <xdr:nvGraphicFramePr>
        <xdr:cNvPr id="1" name=""/>
        <xdr:cNvGraphicFramePr/>
      </xdr:nvGraphicFramePr>
      <xdr:xfrm>
        <a:off x="4601520" y="1408680"/>
        <a:ext cx="6397560" cy="3495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61"/>
  <sheetViews>
    <sheetView showFormulas="false" showGridLines="true" showRowColHeaders="true" showZeros="true" rightToLeft="false" tabSelected="true" showOutlineSymbols="true" defaultGridColor="true" view="normal" topLeftCell="B1" colorId="64" zoomScale="75" zoomScaleNormal="75" zoomScalePageLayoutView="100" workbookViewId="0">
      <selection pane="topLeft" activeCell="O14" activeCellId="0" sqref="O14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customFormat="false" ht="12.8" hidden="false" customHeight="false" outlineLevel="0" collapsed="false">
      <c r="A2" s="1" t="n">
        <v>1</v>
      </c>
      <c r="B2" s="0" t="n">
        <v>1230</v>
      </c>
      <c r="C2" s="0" t="n">
        <f aca="false">$H$7*A2+$H$8</f>
        <v>1272.1</v>
      </c>
      <c r="D2" s="1" t="n">
        <f aca="false">AVERAGE(B2-C2,B14-C14)</f>
        <v>9.21304347826094</v>
      </c>
      <c r="E2" s="0" t="n">
        <f aca="false">C2+D2</f>
        <v>1281.31304347826</v>
      </c>
      <c r="G2" s="0" t="s">
        <v>5</v>
      </c>
      <c r="H2" s="0" t="n">
        <f aca="false">AVERAGE(A2:A25)</f>
        <v>12.5</v>
      </c>
    </row>
    <row r="3" customFormat="false" ht="12.8" hidden="false" customHeight="false" outlineLevel="0" collapsed="false">
      <c r="A3" s="1" t="n">
        <f aca="false">A2+1</f>
        <v>2</v>
      </c>
      <c r="B3" s="0" t="n">
        <v>1280</v>
      </c>
      <c r="C3" s="0" t="n">
        <f aca="false">$H$7*A3+$H$8</f>
        <v>1293.54782608696</v>
      </c>
      <c r="D3" s="1" t="n">
        <f aca="false">AVERAGE(B3-C3,B15-C15)</f>
        <v>37.7652173913043</v>
      </c>
      <c r="E3" s="0" t="n">
        <f aca="false">C3+D3</f>
        <v>1331.31304347826</v>
      </c>
      <c r="G3" s="0" t="s">
        <v>6</v>
      </c>
      <c r="H3" s="0" t="n">
        <f aca="false">AVERAGE(B2:B25)</f>
        <v>1518.75</v>
      </c>
    </row>
    <row r="4" customFormat="false" ht="12.8" hidden="false" customHeight="false" outlineLevel="0" collapsed="false">
      <c r="A4" s="1" t="n">
        <f aca="false">A3+1</f>
        <v>3</v>
      </c>
      <c r="B4" s="0" t="n">
        <v>1400</v>
      </c>
      <c r="C4" s="0" t="n">
        <f aca="false">$H$7*A4+$H$8</f>
        <v>1314.99565217391</v>
      </c>
      <c r="D4" s="1" t="n">
        <f aca="false">AVERAGE(B4-C4,B16-C16)</f>
        <v>156.317391304348</v>
      </c>
      <c r="E4" s="0" t="n">
        <f aca="false">C4+D4</f>
        <v>1471.31304347826</v>
      </c>
      <c r="G4" s="0" t="s">
        <v>7</v>
      </c>
      <c r="H4" s="0" t="n">
        <f aca="false">_xlfn.VAR.P(A2:A25)</f>
        <v>47.9166666666667</v>
      </c>
    </row>
    <row r="5" customFormat="false" ht="12.8" hidden="false" customHeight="false" outlineLevel="0" collapsed="false">
      <c r="A5" s="1" t="n">
        <f aca="false">A4+1</f>
        <v>4</v>
      </c>
      <c r="B5" s="0" t="n">
        <v>1600</v>
      </c>
      <c r="C5" s="0" t="n">
        <f aca="false">$H$7*A5+$H$8</f>
        <v>1336.44347826087</v>
      </c>
      <c r="D5" s="1" t="n">
        <f aca="false">AVERAGE(B5-C5,B17-C17)</f>
        <v>329.869565217391</v>
      </c>
      <c r="E5" s="0" t="n">
        <f aca="false">C5+D5</f>
        <v>1666.31304347826</v>
      </c>
      <c r="G5" s="0" t="s">
        <v>8</v>
      </c>
      <c r="H5" s="0" t="n">
        <f aca="false">COVAR(A2:A25,B2:B25)</f>
        <v>1027.70833333333</v>
      </c>
    </row>
    <row r="6" customFormat="false" ht="12.8" hidden="false" customHeight="false" outlineLevel="0" collapsed="false">
      <c r="A6" s="1" t="n">
        <f aca="false">A5+1</f>
        <v>5</v>
      </c>
      <c r="B6" s="0" t="n">
        <v>1450</v>
      </c>
      <c r="C6" s="0" t="n">
        <f aca="false">$H$7*A6+$H$8</f>
        <v>1357.89130434783</v>
      </c>
      <c r="D6" s="1" t="n">
        <f aca="false">AVERAGE(B6-C6,B18-C18)</f>
        <v>173.421739130435</v>
      </c>
      <c r="E6" s="0" t="n">
        <f aca="false">C6+D6</f>
        <v>1531.31304347826</v>
      </c>
    </row>
    <row r="7" customFormat="false" ht="12.8" hidden="false" customHeight="false" outlineLevel="0" collapsed="false">
      <c r="A7" s="1" t="n">
        <f aca="false">A6+1</f>
        <v>6</v>
      </c>
      <c r="B7" s="0" t="n">
        <v>1390</v>
      </c>
      <c r="C7" s="0" t="n">
        <f aca="false">$H$7*A7+$H$8</f>
        <v>1379.33913043478</v>
      </c>
      <c r="D7" s="1" t="n">
        <f aca="false">AVERAGE(B7-C7,B19-C19)</f>
        <v>141.973913043478</v>
      </c>
      <c r="E7" s="0" t="n">
        <f aca="false">C7+D7</f>
        <v>1521.31304347826</v>
      </c>
      <c r="G7" s="0" t="s">
        <v>9</v>
      </c>
      <c r="H7" s="0" t="n">
        <f aca="false">H5/H4</f>
        <v>21.4478260869565</v>
      </c>
    </row>
    <row r="8" customFormat="false" ht="12.8" hidden="false" customHeight="false" outlineLevel="0" collapsed="false">
      <c r="A8" s="1" t="n">
        <f aca="false">A7+1</f>
        <v>7</v>
      </c>
      <c r="B8" s="0" t="n">
        <v>1280</v>
      </c>
      <c r="C8" s="0" t="n">
        <f aca="false">$H$7*A8+$H$8</f>
        <v>1400.78695652174</v>
      </c>
      <c r="D8" s="1" t="n">
        <f aca="false">AVERAGE(B8-C8,B20-C20)</f>
        <v>-54.4739130434782</v>
      </c>
      <c r="E8" s="0" t="n">
        <f aca="false">C8+D8</f>
        <v>1346.31304347826</v>
      </c>
      <c r="G8" s="0" t="s">
        <v>10</v>
      </c>
      <c r="H8" s="0" t="n">
        <f aca="false">H3-H7*H2</f>
        <v>1250.65217391304</v>
      </c>
    </row>
    <row r="9" customFormat="false" ht="12.8" hidden="false" customHeight="false" outlineLevel="0" collapsed="false">
      <c r="A9" s="1" t="n">
        <f aca="false">A8+1</f>
        <v>8</v>
      </c>
      <c r="B9" s="0" t="n">
        <v>930</v>
      </c>
      <c r="C9" s="0" t="n">
        <f aca="false">$H$7*A9+$H$8</f>
        <v>1422.2347826087</v>
      </c>
      <c r="D9" s="1" t="n">
        <f aca="false">AVERAGE(B9-C9,B21-C21)</f>
        <v>-455.921739130435</v>
      </c>
      <c r="E9" s="0" t="n">
        <f aca="false">C9+D9</f>
        <v>966.313043478261</v>
      </c>
    </row>
    <row r="10" customFormat="false" ht="12.8" hidden="false" customHeight="false" outlineLevel="0" collapsed="false">
      <c r="A10" s="1" t="n">
        <f aca="false">A9+1</f>
        <v>9</v>
      </c>
      <c r="B10" s="0" t="n">
        <v>1080</v>
      </c>
      <c r="C10" s="0" t="n">
        <f aca="false">$H$7*A10+$H$8</f>
        <v>1443.68260869565</v>
      </c>
      <c r="D10" s="1" t="n">
        <f aca="false">AVERAGE(B10-C10,B22-C22)</f>
        <v>-317.369565217391</v>
      </c>
      <c r="E10" s="0" t="n">
        <f aca="false">C10+D10</f>
        <v>1126.31304347826</v>
      </c>
    </row>
    <row r="11" customFormat="false" ht="12.8" hidden="false" customHeight="false" outlineLevel="0" collapsed="false">
      <c r="A11" s="1" t="n">
        <f aca="false">A10+1</f>
        <v>10</v>
      </c>
      <c r="B11" s="0" t="n">
        <v>1400</v>
      </c>
      <c r="C11" s="0" t="n">
        <f aca="false">$H$7*A11+$H$8</f>
        <v>1465.13043478261</v>
      </c>
      <c r="D11" s="1" t="n">
        <f aca="false">AVERAGE(B11-C11,B23-C23)</f>
        <v>-3.81739130434789</v>
      </c>
      <c r="E11" s="0" t="n">
        <f aca="false">C11+D11</f>
        <v>1461.31304347826</v>
      </c>
    </row>
    <row r="12" customFormat="false" ht="12.8" hidden="false" customHeight="false" outlineLevel="0" collapsed="false">
      <c r="A12" s="1" t="n">
        <f aca="false">A11+1</f>
        <v>11</v>
      </c>
      <c r="B12" s="0" t="n">
        <v>1500</v>
      </c>
      <c r="C12" s="0" t="n">
        <f aca="false">$H$7*A12+$H$8</f>
        <v>1486.57826086957</v>
      </c>
      <c r="D12" s="1" t="n">
        <f aca="false">AVERAGE(B12-C12,B24-C24)</f>
        <v>9.7347826086957</v>
      </c>
      <c r="E12" s="0" t="n">
        <f aca="false">C12+D12</f>
        <v>1496.31304347826</v>
      </c>
    </row>
    <row r="13" customFormat="false" ht="12.8" hidden="false" customHeight="false" outlineLevel="0" collapsed="false">
      <c r="A13" s="1" t="n">
        <f aca="false">A12+1</f>
        <v>12</v>
      </c>
      <c r="B13" s="0" t="n">
        <v>1550</v>
      </c>
      <c r="C13" s="0" t="n">
        <f aca="false">$H$7*A13+$H$8</f>
        <v>1508.02608695652</v>
      </c>
      <c r="D13" s="1" t="n">
        <f aca="false">AVERAGE(B13-C13,B25-C25)</f>
        <v>-26.7130434782609</v>
      </c>
      <c r="E13" s="0" t="n">
        <f aca="false">C13+D13</f>
        <v>1481.31304347826</v>
      </c>
    </row>
    <row r="14" customFormat="false" ht="12.8" hidden="false" customHeight="false" outlineLevel="0" collapsed="false">
      <c r="A14" s="0" t="n">
        <f aca="false">A13+1</f>
        <v>13</v>
      </c>
      <c r="B14" s="0" t="n">
        <v>1590</v>
      </c>
      <c r="C14" s="0" t="n">
        <f aca="false">$H$7*A14+$H$8</f>
        <v>1529.47391304348</v>
      </c>
      <c r="D14" s="0" t="n">
        <v>9.21304347826094</v>
      </c>
      <c r="E14" s="0" t="n">
        <f aca="false">C14+D14</f>
        <v>1538.68695652174</v>
      </c>
    </row>
    <row r="15" customFormat="false" ht="12.8" hidden="false" customHeight="false" outlineLevel="0" collapsed="false">
      <c r="A15" s="0" t="n">
        <f aca="false">A14+1</f>
        <v>14</v>
      </c>
      <c r="B15" s="0" t="n">
        <v>1640</v>
      </c>
      <c r="C15" s="0" t="n">
        <f aca="false">$H$7*A15+$H$8</f>
        <v>1550.92173913044</v>
      </c>
      <c r="D15" s="0" t="n">
        <v>37.7652173913043</v>
      </c>
      <c r="E15" s="0" t="n">
        <f aca="false">C15+D15</f>
        <v>1588.68695652174</v>
      </c>
    </row>
    <row r="16" customFormat="false" ht="12.8" hidden="false" customHeight="false" outlineLevel="0" collapsed="false">
      <c r="A16" s="0" t="n">
        <f aca="false">A15+1</f>
        <v>15</v>
      </c>
      <c r="B16" s="0" t="n">
        <v>1800</v>
      </c>
      <c r="C16" s="0" t="n">
        <f aca="false">$H$7*A16+$H$8</f>
        <v>1572.36956521739</v>
      </c>
      <c r="D16" s="0" t="n">
        <v>156.317391304348</v>
      </c>
      <c r="E16" s="0" t="n">
        <f aca="false">C16+D16</f>
        <v>1728.68695652174</v>
      </c>
    </row>
    <row r="17" customFormat="false" ht="12.8" hidden="false" customHeight="false" outlineLevel="0" collapsed="false">
      <c r="A17" s="0" t="n">
        <f aca="false">A16+1</f>
        <v>16</v>
      </c>
      <c r="B17" s="0" t="n">
        <v>1990</v>
      </c>
      <c r="C17" s="0" t="n">
        <f aca="false">$H$7*A17+$H$8</f>
        <v>1593.81739130435</v>
      </c>
      <c r="D17" s="0" t="n">
        <v>329.869565217391</v>
      </c>
      <c r="E17" s="0" t="n">
        <f aca="false">C17+D17</f>
        <v>1923.68695652174</v>
      </c>
    </row>
    <row r="18" customFormat="false" ht="12.8" hidden="false" customHeight="false" outlineLevel="0" collapsed="false">
      <c r="A18" s="0" t="n">
        <f aca="false">A17+1</f>
        <v>17</v>
      </c>
      <c r="B18" s="0" t="n">
        <v>1870</v>
      </c>
      <c r="C18" s="0" t="n">
        <f aca="false">$H$7*A18+$H$8</f>
        <v>1615.2652173913</v>
      </c>
      <c r="D18" s="0" t="n">
        <v>173.421739130435</v>
      </c>
      <c r="E18" s="0" t="n">
        <f aca="false">C18+D18</f>
        <v>1788.68695652174</v>
      </c>
    </row>
    <row r="19" customFormat="false" ht="12.8" hidden="false" customHeight="false" outlineLevel="0" collapsed="false">
      <c r="A19" s="0" t="n">
        <f aca="false">A18+1</f>
        <v>18</v>
      </c>
      <c r="B19" s="0" t="n">
        <v>1910</v>
      </c>
      <c r="C19" s="0" t="n">
        <f aca="false">$H$7*A19+$H$8</f>
        <v>1636.71304347826</v>
      </c>
      <c r="D19" s="0" t="n">
        <v>141.973913043478</v>
      </c>
      <c r="E19" s="0" t="n">
        <f aca="false">C19+D19</f>
        <v>1778.68695652174</v>
      </c>
    </row>
    <row r="20" customFormat="false" ht="12.8" hidden="false" customHeight="false" outlineLevel="0" collapsed="false">
      <c r="A20" s="0" t="n">
        <f aca="false">A19+1</f>
        <v>19</v>
      </c>
      <c r="B20" s="0" t="n">
        <v>1670</v>
      </c>
      <c r="C20" s="0" t="n">
        <f aca="false">$H$7*A20+$H$8</f>
        <v>1658.16086956522</v>
      </c>
      <c r="D20" s="0" t="n">
        <v>-54.4739130434782</v>
      </c>
      <c r="E20" s="0" t="n">
        <f aca="false">C20+D20</f>
        <v>1603.68695652174</v>
      </c>
    </row>
    <row r="21" customFormat="false" ht="12.8" hidden="false" customHeight="false" outlineLevel="0" collapsed="false">
      <c r="A21" s="0" t="n">
        <f aca="false">A20+1</f>
        <v>20</v>
      </c>
      <c r="B21" s="0" t="n">
        <v>1260</v>
      </c>
      <c r="C21" s="0" t="n">
        <f aca="false">$H$7*A21+$H$8</f>
        <v>1679.60869565217</v>
      </c>
      <c r="D21" s="0" t="n">
        <v>-455.921739130435</v>
      </c>
      <c r="E21" s="0" t="n">
        <f aca="false">C21+D21</f>
        <v>1223.68695652174</v>
      </c>
    </row>
    <row r="22" customFormat="false" ht="12.8" hidden="false" customHeight="false" outlineLevel="0" collapsed="false">
      <c r="A22" s="0" t="n">
        <f aca="false">A21+1</f>
        <v>21</v>
      </c>
      <c r="B22" s="0" t="n">
        <v>1430</v>
      </c>
      <c r="C22" s="0" t="n">
        <f aca="false">$H$7*A22+$H$8</f>
        <v>1701.05652173913</v>
      </c>
      <c r="D22" s="0" t="n">
        <v>-317.369565217391</v>
      </c>
      <c r="E22" s="0" t="n">
        <f aca="false">C22+D22</f>
        <v>1383.68695652174</v>
      </c>
    </row>
    <row r="23" customFormat="false" ht="12.8" hidden="false" customHeight="false" outlineLevel="0" collapsed="false">
      <c r="A23" s="0" t="n">
        <f aca="false">A22+1</f>
        <v>22</v>
      </c>
      <c r="B23" s="0" t="n">
        <v>1780</v>
      </c>
      <c r="C23" s="0" t="n">
        <f aca="false">$H$7*A23+$H$8</f>
        <v>1722.50434782609</v>
      </c>
      <c r="D23" s="0" t="n">
        <v>-3.81739130434789</v>
      </c>
      <c r="E23" s="0" t="n">
        <f aca="false">C23+D23</f>
        <v>1718.68695652174</v>
      </c>
    </row>
    <row r="24" customFormat="false" ht="12.8" hidden="false" customHeight="false" outlineLevel="0" collapsed="false">
      <c r="A24" s="0" t="n">
        <f aca="false">A23+1</f>
        <v>23</v>
      </c>
      <c r="B24" s="0" t="n">
        <v>1750</v>
      </c>
      <c r="C24" s="0" t="n">
        <f aca="false">$H$7*A24+$H$8</f>
        <v>1743.95217391304</v>
      </c>
      <c r="D24" s="0" t="n">
        <v>9.7347826086957</v>
      </c>
      <c r="E24" s="0" t="n">
        <f aca="false">C24+D24</f>
        <v>1753.68695652174</v>
      </c>
    </row>
    <row r="25" customFormat="false" ht="12.8" hidden="false" customHeight="false" outlineLevel="0" collapsed="false">
      <c r="A25" s="0" t="n">
        <f aca="false">A24+1</f>
        <v>24</v>
      </c>
      <c r="B25" s="0" t="n">
        <v>1670</v>
      </c>
      <c r="C25" s="0" t="n">
        <f aca="false">$H$7*A25+$H$8</f>
        <v>1765.4</v>
      </c>
      <c r="D25" s="0" t="n">
        <v>-26.7130434782609</v>
      </c>
      <c r="E25" s="0" t="n">
        <f aca="false">C25+D25</f>
        <v>1738.68695652174</v>
      </c>
    </row>
    <row r="26" customFormat="false" ht="12.8" hidden="false" customHeight="false" outlineLevel="0" collapsed="false">
      <c r="A26" s="2" t="n">
        <f aca="false">A25+1</f>
        <v>25</v>
      </c>
      <c r="B26" s="2"/>
      <c r="C26" s="2" t="n">
        <f aca="false">$H$7*A26+$H$8</f>
        <v>1786.84782608696</v>
      </c>
      <c r="D26" s="2" t="n">
        <v>9.21304347826094</v>
      </c>
      <c r="E26" s="2" t="n">
        <f aca="false">C26+D26</f>
        <v>1796.06086956522</v>
      </c>
    </row>
    <row r="27" customFormat="false" ht="12.8" hidden="false" customHeight="false" outlineLevel="0" collapsed="false">
      <c r="A27" s="2" t="n">
        <f aca="false">A26+1</f>
        <v>26</v>
      </c>
      <c r="B27" s="2"/>
      <c r="C27" s="2" t="n">
        <f aca="false">$H$7*A27+$H$8</f>
        <v>1808.29565217391</v>
      </c>
      <c r="D27" s="2" t="n">
        <v>37.7652173913043</v>
      </c>
      <c r="E27" s="2" t="n">
        <f aca="false">C27+D27</f>
        <v>1846.06086956522</v>
      </c>
    </row>
    <row r="28" customFormat="false" ht="12.8" hidden="false" customHeight="false" outlineLevel="0" collapsed="false">
      <c r="A28" s="2" t="n">
        <f aca="false">A27+1</f>
        <v>27</v>
      </c>
      <c r="B28" s="2"/>
      <c r="C28" s="2" t="n">
        <f aca="false">$H$7*A28+$H$8</f>
        <v>1829.74347826087</v>
      </c>
      <c r="D28" s="2" t="n">
        <v>156.317391304348</v>
      </c>
      <c r="E28" s="2" t="n">
        <f aca="false">C28+D28</f>
        <v>1986.06086956522</v>
      </c>
    </row>
    <row r="29" customFormat="false" ht="12.8" hidden="false" customHeight="false" outlineLevel="0" collapsed="false">
      <c r="A29" s="2" t="n">
        <f aca="false">A28+1</f>
        <v>28</v>
      </c>
      <c r="B29" s="2"/>
      <c r="C29" s="2" t="n">
        <f aca="false">$H$7*A29+$H$8</f>
        <v>1851.19130434783</v>
      </c>
      <c r="D29" s="2" t="n">
        <v>329.869565217391</v>
      </c>
      <c r="E29" s="2" t="n">
        <f aca="false">C29+D29</f>
        <v>2181.06086956522</v>
      </c>
    </row>
    <row r="30" customFormat="false" ht="12.8" hidden="false" customHeight="false" outlineLevel="0" collapsed="false">
      <c r="A30" s="2" t="n">
        <f aca="false">A29+1</f>
        <v>29</v>
      </c>
      <c r="B30" s="2"/>
      <c r="C30" s="2" t="n">
        <f aca="false">$H$7*A30+$H$8</f>
        <v>1872.63913043478</v>
      </c>
      <c r="D30" s="2" t="n">
        <v>173.421739130435</v>
      </c>
      <c r="E30" s="2" t="n">
        <f aca="false">C30+D30</f>
        <v>2046.06086956522</v>
      </c>
    </row>
    <row r="31" customFormat="false" ht="12.8" hidden="false" customHeight="false" outlineLevel="0" collapsed="false">
      <c r="A31" s="2" t="n">
        <f aca="false">A30+1</f>
        <v>30</v>
      </c>
      <c r="B31" s="2"/>
      <c r="C31" s="2" t="n">
        <f aca="false">$H$7*A31+$H$8</f>
        <v>1894.08695652174</v>
      </c>
      <c r="D31" s="2" t="n">
        <v>141.973913043478</v>
      </c>
      <c r="E31" s="2" t="n">
        <f aca="false">C31+D31</f>
        <v>2036.06086956522</v>
      </c>
    </row>
    <row r="32" customFormat="false" ht="12.8" hidden="false" customHeight="false" outlineLevel="0" collapsed="false">
      <c r="A32" s="2" t="n">
        <f aca="false">A31+1</f>
        <v>31</v>
      </c>
      <c r="B32" s="2"/>
      <c r="C32" s="2" t="n">
        <f aca="false">$H$7*A32+$H$8</f>
        <v>1915.5347826087</v>
      </c>
      <c r="D32" s="2" t="n">
        <v>-54.4739130434782</v>
      </c>
      <c r="E32" s="2" t="n">
        <f aca="false">C32+D32</f>
        <v>1861.06086956522</v>
      </c>
    </row>
    <row r="33" customFormat="false" ht="12.8" hidden="false" customHeight="false" outlineLevel="0" collapsed="false">
      <c r="A33" s="2" t="n">
        <f aca="false">A32+1</f>
        <v>32</v>
      </c>
      <c r="B33" s="2"/>
      <c r="C33" s="2" t="n">
        <f aca="false">$H$7*A33+$H$8</f>
        <v>1936.98260869565</v>
      </c>
      <c r="D33" s="2" t="n">
        <v>-455.921739130435</v>
      </c>
      <c r="E33" s="2" t="n">
        <f aca="false">C33+D33</f>
        <v>1481.06086956522</v>
      </c>
    </row>
    <row r="34" customFormat="false" ht="12.8" hidden="false" customHeight="false" outlineLevel="0" collapsed="false">
      <c r="A34" s="2" t="n">
        <f aca="false">A33+1</f>
        <v>33</v>
      </c>
      <c r="B34" s="2"/>
      <c r="C34" s="2" t="n">
        <f aca="false">$H$7*A34+$H$8</f>
        <v>1958.43043478261</v>
      </c>
      <c r="D34" s="2" t="n">
        <v>-317.369565217391</v>
      </c>
      <c r="E34" s="2" t="n">
        <f aca="false">C34+D34</f>
        <v>1641.06086956522</v>
      </c>
    </row>
    <row r="35" customFormat="false" ht="12.8" hidden="false" customHeight="false" outlineLevel="0" collapsed="false">
      <c r="A35" s="2" t="n">
        <f aca="false">A34+1</f>
        <v>34</v>
      </c>
      <c r="B35" s="2"/>
      <c r="C35" s="2" t="n">
        <f aca="false">$H$7*A35+$H$8</f>
        <v>1979.87826086957</v>
      </c>
      <c r="D35" s="2" t="n">
        <v>-3.81739130434789</v>
      </c>
      <c r="E35" s="2" t="n">
        <f aca="false">C35+D35</f>
        <v>1976.06086956522</v>
      </c>
    </row>
    <row r="36" customFormat="false" ht="12.8" hidden="false" customHeight="false" outlineLevel="0" collapsed="false">
      <c r="A36" s="2" t="n">
        <f aca="false">A35+1</f>
        <v>35</v>
      </c>
      <c r="B36" s="2"/>
      <c r="C36" s="2" t="n">
        <f aca="false">$H$7*A36+$H$8</f>
        <v>2001.32608695652</v>
      </c>
      <c r="D36" s="2" t="n">
        <v>9.7347826086957</v>
      </c>
      <c r="E36" s="2" t="n">
        <f aca="false">C36+D36</f>
        <v>2011.06086956522</v>
      </c>
    </row>
    <row r="37" customFormat="false" ht="12.8" hidden="false" customHeight="false" outlineLevel="0" collapsed="false">
      <c r="A37" s="2" t="n">
        <f aca="false">A36+1</f>
        <v>36</v>
      </c>
      <c r="B37" s="2"/>
      <c r="C37" s="2" t="n">
        <f aca="false">$H$7*A37+$H$8</f>
        <v>2022.77391304348</v>
      </c>
      <c r="D37" s="2" t="n">
        <v>-26.7130434782609</v>
      </c>
      <c r="E37" s="2" t="n">
        <f aca="false">C37+D37</f>
        <v>1996.06086956522</v>
      </c>
    </row>
    <row r="38" customFormat="false" ht="12.8" hidden="false" customHeight="false" outlineLevel="0" collapsed="false">
      <c r="A38" s="2" t="n">
        <f aca="false">A37+1</f>
        <v>37</v>
      </c>
      <c r="B38" s="2"/>
      <c r="C38" s="2" t="n">
        <f aca="false">$H$7*A38+$H$8</f>
        <v>2044.22173913043</v>
      </c>
      <c r="D38" s="2" t="n">
        <v>9.21304347826094</v>
      </c>
      <c r="E38" s="2" t="n">
        <f aca="false">C38+D38</f>
        <v>2053.4347826087</v>
      </c>
    </row>
    <row r="39" customFormat="false" ht="12.8" hidden="false" customHeight="false" outlineLevel="0" collapsed="false">
      <c r="A39" s="2" t="n">
        <f aca="false">A38+1</f>
        <v>38</v>
      </c>
      <c r="B39" s="2"/>
      <c r="C39" s="2" t="n">
        <f aca="false">$H$7*A39+$H$8</f>
        <v>2065.66956521739</v>
      </c>
      <c r="D39" s="2" t="n">
        <v>37.7652173913043</v>
      </c>
      <c r="E39" s="2" t="n">
        <f aca="false">C39+D39</f>
        <v>2103.4347826087</v>
      </c>
    </row>
    <row r="40" customFormat="false" ht="12.8" hidden="false" customHeight="false" outlineLevel="0" collapsed="false">
      <c r="A40" s="2" t="n">
        <f aca="false">A39+1</f>
        <v>39</v>
      </c>
      <c r="B40" s="2"/>
      <c r="C40" s="2" t="n">
        <f aca="false">$H$7*A40+$H$8</f>
        <v>2087.11739130435</v>
      </c>
      <c r="D40" s="2" t="n">
        <v>156.317391304348</v>
      </c>
      <c r="E40" s="2" t="n">
        <f aca="false">C40+D40</f>
        <v>2243.4347826087</v>
      </c>
    </row>
    <row r="41" customFormat="false" ht="12.8" hidden="false" customHeight="false" outlineLevel="0" collapsed="false">
      <c r="A41" s="2" t="n">
        <f aca="false">A40+1</f>
        <v>40</v>
      </c>
      <c r="B41" s="2"/>
      <c r="C41" s="2" t="n">
        <f aca="false">$H$7*A41+$H$8</f>
        <v>2108.5652173913</v>
      </c>
      <c r="D41" s="2" t="n">
        <v>329.869565217391</v>
      </c>
      <c r="E41" s="2" t="n">
        <f aca="false">C41+D41</f>
        <v>2438.4347826087</v>
      </c>
    </row>
    <row r="42" customFormat="false" ht="12.8" hidden="false" customHeight="false" outlineLevel="0" collapsed="false">
      <c r="A42" s="2" t="n">
        <f aca="false">A41+1</f>
        <v>41</v>
      </c>
      <c r="B42" s="2"/>
      <c r="C42" s="2" t="n">
        <f aca="false">$H$7*A42+$H$8</f>
        <v>2130.01304347826</v>
      </c>
      <c r="D42" s="2" t="n">
        <v>173.421739130435</v>
      </c>
      <c r="E42" s="2" t="n">
        <f aca="false">C42+D42</f>
        <v>2303.4347826087</v>
      </c>
    </row>
    <row r="43" customFormat="false" ht="12.8" hidden="false" customHeight="false" outlineLevel="0" collapsed="false">
      <c r="A43" s="2" t="n">
        <f aca="false">A42+1</f>
        <v>42</v>
      </c>
      <c r="B43" s="2"/>
      <c r="C43" s="2" t="n">
        <f aca="false">$H$7*A43+$H$8</f>
        <v>2151.46086956522</v>
      </c>
      <c r="D43" s="2" t="n">
        <v>141.973913043478</v>
      </c>
      <c r="E43" s="2" t="n">
        <f aca="false">C43+D43</f>
        <v>2293.4347826087</v>
      </c>
    </row>
    <row r="44" customFormat="false" ht="12.8" hidden="false" customHeight="false" outlineLevel="0" collapsed="false">
      <c r="A44" s="2" t="n">
        <f aca="false">A43+1</f>
        <v>43</v>
      </c>
      <c r="B44" s="2"/>
      <c r="C44" s="2" t="n">
        <f aca="false">$H$7*A44+$H$8</f>
        <v>2172.90869565217</v>
      </c>
      <c r="D44" s="2" t="n">
        <v>-54.4739130434782</v>
      </c>
      <c r="E44" s="2" t="n">
        <f aca="false">C44+D44</f>
        <v>2118.4347826087</v>
      </c>
    </row>
    <row r="45" customFormat="false" ht="12.8" hidden="false" customHeight="false" outlineLevel="0" collapsed="false">
      <c r="A45" s="2" t="n">
        <f aca="false">A44+1</f>
        <v>44</v>
      </c>
      <c r="B45" s="2"/>
      <c r="C45" s="2" t="n">
        <f aca="false">$H$7*A45+$H$8</f>
        <v>2194.35652173913</v>
      </c>
      <c r="D45" s="2" t="n">
        <v>-455.921739130435</v>
      </c>
      <c r="E45" s="2" t="n">
        <f aca="false">C45+D45</f>
        <v>1738.4347826087</v>
      </c>
    </row>
    <row r="46" customFormat="false" ht="12.8" hidden="false" customHeight="false" outlineLevel="0" collapsed="false">
      <c r="A46" s="2" t="n">
        <f aca="false">A45+1</f>
        <v>45</v>
      </c>
      <c r="B46" s="2"/>
      <c r="C46" s="2" t="n">
        <f aca="false">$H$7*A46+$H$8</f>
        <v>2215.80434782609</v>
      </c>
      <c r="D46" s="2" t="n">
        <v>-317.369565217391</v>
      </c>
      <c r="E46" s="2" t="n">
        <f aca="false">C46+D46</f>
        <v>1898.4347826087</v>
      </c>
    </row>
    <row r="47" customFormat="false" ht="12.8" hidden="false" customHeight="false" outlineLevel="0" collapsed="false">
      <c r="A47" s="2" t="n">
        <f aca="false">A46+1</f>
        <v>46</v>
      </c>
      <c r="B47" s="2"/>
      <c r="C47" s="2" t="n">
        <f aca="false">$H$7*A47+$H$8</f>
        <v>2237.25217391304</v>
      </c>
      <c r="D47" s="2" t="n">
        <v>-3.81739130434789</v>
      </c>
      <c r="E47" s="2" t="n">
        <f aca="false">C47+D47</f>
        <v>2233.4347826087</v>
      </c>
    </row>
    <row r="48" customFormat="false" ht="12.8" hidden="false" customHeight="false" outlineLevel="0" collapsed="false">
      <c r="A48" s="2" t="n">
        <f aca="false">A47+1</f>
        <v>47</v>
      </c>
      <c r="B48" s="2"/>
      <c r="C48" s="2" t="n">
        <f aca="false">$H$7*A48+$H$8</f>
        <v>2258.7</v>
      </c>
      <c r="D48" s="2" t="n">
        <v>9.7347826086957</v>
      </c>
      <c r="E48" s="2" t="n">
        <f aca="false">C48+D48</f>
        <v>2268.4347826087</v>
      </c>
    </row>
    <row r="49" customFormat="false" ht="12.8" hidden="false" customHeight="false" outlineLevel="0" collapsed="false">
      <c r="A49" s="2" t="n">
        <f aca="false">A48+1</f>
        <v>48</v>
      </c>
      <c r="B49" s="2"/>
      <c r="C49" s="2" t="n">
        <f aca="false">$H$7*A49+$H$8</f>
        <v>2280.14782608696</v>
      </c>
      <c r="D49" s="2" t="n">
        <v>-26.7130434782609</v>
      </c>
      <c r="E49" s="2" t="n">
        <f aca="false">C49+D49</f>
        <v>2253.4347826087</v>
      </c>
    </row>
    <row r="50" customFormat="false" ht="12.8" hidden="false" customHeight="false" outlineLevel="0" collapsed="false">
      <c r="A50" s="2" t="n">
        <f aca="false">A49+1</f>
        <v>49</v>
      </c>
      <c r="B50" s="2"/>
      <c r="C50" s="2" t="n">
        <f aca="false">$H$7*A50+$H$8</f>
        <v>2301.59565217391</v>
      </c>
      <c r="D50" s="2" t="n">
        <v>9.21304347826094</v>
      </c>
      <c r="E50" s="2" t="n">
        <f aca="false">C50+D50</f>
        <v>2310.80869565217</v>
      </c>
    </row>
    <row r="51" customFormat="false" ht="12.8" hidden="false" customHeight="false" outlineLevel="0" collapsed="false">
      <c r="A51" s="2" t="n">
        <f aca="false">A50+1</f>
        <v>50</v>
      </c>
      <c r="B51" s="2"/>
      <c r="C51" s="2" t="n">
        <f aca="false">$H$7*A51+$H$8</f>
        <v>2323.04347826087</v>
      </c>
      <c r="D51" s="2" t="n">
        <v>37.7652173913043</v>
      </c>
      <c r="E51" s="2" t="n">
        <f aca="false">C51+D51</f>
        <v>2360.80869565217</v>
      </c>
    </row>
    <row r="52" customFormat="false" ht="12.8" hidden="false" customHeight="false" outlineLevel="0" collapsed="false">
      <c r="A52" s="2" t="n">
        <f aca="false">A51+1</f>
        <v>51</v>
      </c>
      <c r="B52" s="2"/>
      <c r="C52" s="2" t="n">
        <f aca="false">$H$7*A52+$H$8</f>
        <v>2344.49130434783</v>
      </c>
      <c r="D52" s="2" t="n">
        <v>156.317391304348</v>
      </c>
      <c r="E52" s="2" t="n">
        <f aca="false">C52+D52</f>
        <v>2500.80869565217</v>
      </c>
    </row>
    <row r="53" customFormat="false" ht="12.8" hidden="false" customHeight="false" outlineLevel="0" collapsed="false">
      <c r="A53" s="2" t="n">
        <f aca="false">A52+1</f>
        <v>52</v>
      </c>
      <c r="B53" s="2"/>
      <c r="C53" s="2" t="n">
        <f aca="false">$H$7*A53+$H$8</f>
        <v>2365.93913043478</v>
      </c>
      <c r="D53" s="2" t="n">
        <v>329.869565217391</v>
      </c>
      <c r="E53" s="2" t="n">
        <f aca="false">C53+D53</f>
        <v>2695.80869565217</v>
      </c>
    </row>
    <row r="54" customFormat="false" ht="12.8" hidden="false" customHeight="false" outlineLevel="0" collapsed="false">
      <c r="A54" s="2" t="n">
        <f aca="false">A53+1</f>
        <v>53</v>
      </c>
      <c r="B54" s="2"/>
      <c r="C54" s="2" t="n">
        <f aca="false">$H$7*A54+$H$8</f>
        <v>2387.38695652174</v>
      </c>
      <c r="D54" s="2" t="n">
        <v>173.421739130435</v>
      </c>
      <c r="E54" s="2" t="n">
        <f aca="false">C54+D54</f>
        <v>2560.80869565217</v>
      </c>
    </row>
    <row r="55" customFormat="false" ht="12.8" hidden="false" customHeight="false" outlineLevel="0" collapsed="false">
      <c r="A55" s="2" t="n">
        <f aca="false">A54+1</f>
        <v>54</v>
      </c>
      <c r="B55" s="2"/>
      <c r="C55" s="2" t="n">
        <f aca="false">$H$7*A55+$H$8</f>
        <v>2408.8347826087</v>
      </c>
      <c r="D55" s="2" t="n">
        <v>141.973913043478</v>
      </c>
      <c r="E55" s="2" t="n">
        <f aca="false">C55+D55</f>
        <v>2550.80869565217</v>
      </c>
    </row>
    <row r="56" customFormat="false" ht="12.8" hidden="false" customHeight="false" outlineLevel="0" collapsed="false">
      <c r="A56" s="2" t="n">
        <f aca="false">A55+1</f>
        <v>55</v>
      </c>
      <c r="B56" s="2"/>
      <c r="C56" s="2" t="n">
        <f aca="false">$H$7*A56+$H$8</f>
        <v>2430.28260869565</v>
      </c>
      <c r="D56" s="2" t="n">
        <v>-54.4739130434782</v>
      </c>
      <c r="E56" s="2" t="n">
        <f aca="false">C56+D56</f>
        <v>2375.80869565217</v>
      </c>
    </row>
    <row r="57" customFormat="false" ht="12.8" hidden="false" customHeight="false" outlineLevel="0" collapsed="false">
      <c r="A57" s="2" t="n">
        <f aca="false">A56+1</f>
        <v>56</v>
      </c>
      <c r="B57" s="2"/>
      <c r="C57" s="2" t="n">
        <f aca="false">$H$7*A57+$H$8</f>
        <v>2451.73043478261</v>
      </c>
      <c r="D57" s="2" t="n">
        <v>-455.921739130435</v>
      </c>
      <c r="E57" s="2" t="n">
        <f aca="false">C57+D57</f>
        <v>1995.80869565217</v>
      </c>
    </row>
    <row r="58" customFormat="false" ht="12.8" hidden="false" customHeight="false" outlineLevel="0" collapsed="false">
      <c r="A58" s="2" t="n">
        <f aca="false">A57+1</f>
        <v>57</v>
      </c>
      <c r="B58" s="2"/>
      <c r="C58" s="2" t="n">
        <f aca="false">$H$7*A58+$H$8</f>
        <v>2473.17826086957</v>
      </c>
      <c r="D58" s="2" t="n">
        <v>-317.369565217391</v>
      </c>
      <c r="E58" s="2" t="n">
        <f aca="false">C58+D58</f>
        <v>2155.80869565217</v>
      </c>
    </row>
    <row r="59" customFormat="false" ht="12.8" hidden="false" customHeight="false" outlineLevel="0" collapsed="false">
      <c r="A59" s="2" t="n">
        <f aca="false">A58+1</f>
        <v>58</v>
      </c>
      <c r="B59" s="2"/>
      <c r="C59" s="2" t="n">
        <f aca="false">$H$7*A59+$H$8</f>
        <v>2494.62608695652</v>
      </c>
      <c r="D59" s="2" t="n">
        <v>-3.81739130434789</v>
      </c>
      <c r="E59" s="2" t="n">
        <f aca="false">C59+D59</f>
        <v>2490.80869565217</v>
      </c>
    </row>
    <row r="60" customFormat="false" ht="12.8" hidden="false" customHeight="false" outlineLevel="0" collapsed="false">
      <c r="A60" s="2" t="n">
        <f aca="false">A59+1</f>
        <v>59</v>
      </c>
      <c r="B60" s="2"/>
      <c r="C60" s="2" t="n">
        <f aca="false">$H$7*A60+$H$8</f>
        <v>2516.07391304348</v>
      </c>
      <c r="D60" s="2" t="n">
        <v>9.7347826086957</v>
      </c>
      <c r="E60" s="2" t="n">
        <f aca="false">C60+D60</f>
        <v>2525.80869565217</v>
      </c>
    </row>
    <row r="61" customFormat="false" ht="12.8" hidden="false" customHeight="false" outlineLevel="0" collapsed="false">
      <c r="A61" s="2" t="n">
        <f aca="false">A60+1</f>
        <v>60</v>
      </c>
      <c r="B61" s="2"/>
      <c r="C61" s="2" t="n">
        <f aca="false">$H$7*A61+$H$8</f>
        <v>2537.52173913043</v>
      </c>
      <c r="D61" s="2" t="n">
        <v>-26.7130434782609</v>
      </c>
      <c r="E61" s="2" t="n">
        <f aca="false">C61+D61</f>
        <v>2510.80869565217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2024-06-06T09:26:11Z</dcterms:created>
  <dc:creator/>
  <dc:description/>
  <dc:language>fr-FR</dc:language>
  <cp:lastModifiedBy/>
  <dcterms:modified xsi:type="dcterms:W3CDTF">2024-06-06T10:46:12Z</dcterms:modified>
  <cp:revision>1</cp:revision>
  <dc:subject/>
  <dc:title/>
</cp:coreProperties>
</file>